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N:\OCO\!Проекты\Внешний рынок\ШКОЛЫ_НСК\Рабочая папка_школы\СОШ 7\2021\"/>
    </mc:Choice>
  </mc:AlternateContent>
  <bookViews>
    <workbookView xWindow="120" yWindow="120" windowWidth="19020" windowHeight="8610" tabRatio="915" firstSheet="4" activeTab="18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62913" iterate="1"/>
</workbook>
</file>

<file path=xl/calcChain.xml><?xml version="1.0" encoding="utf-8"?>
<calcChain xmlns="http://schemas.openxmlformats.org/spreadsheetml/2006/main">
  <c r="P23" i="27" l="1"/>
  <c r="P21" i="26"/>
  <c r="P23" i="26"/>
  <c r="P34" i="16"/>
  <c r="Q34" i="16"/>
  <c r="Q21" i="16" s="1"/>
  <c r="P22" i="16"/>
  <c r="P26" i="16"/>
  <c r="P21" i="16"/>
  <c r="R21" i="16"/>
  <c r="Q26" i="16"/>
  <c r="R26" i="16"/>
  <c r="Q39" i="16"/>
  <c r="R35" i="16"/>
  <c r="P35" i="16"/>
  <c r="Q36" i="16"/>
  <c r="P24" i="16"/>
  <c r="Q24" i="16"/>
  <c r="Q22" i="16" s="1"/>
  <c r="R22" i="16"/>
  <c r="Q32" i="16"/>
  <c r="Q31" i="16"/>
  <c r="Q29" i="16"/>
  <c r="Q27" i="16"/>
  <c r="Q25" i="16"/>
  <c r="P21" i="15"/>
  <c r="P27" i="15"/>
  <c r="P26" i="15"/>
  <c r="P22" i="15"/>
  <c r="Q21" i="15"/>
  <c r="R21" i="15"/>
  <c r="Q25" i="15"/>
  <c r="Q24" i="15"/>
  <c r="Q23" i="15"/>
  <c r="Q35" i="16" l="1"/>
</calcChain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<sst xmlns="http://schemas.openxmlformats.org/spreadsheetml/2006/main" count="480" uniqueCount="422">
  <si>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</si>
  <si>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</si>
  <si>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</si>
  <si>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</si>
  <si>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</si>
  <si>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</si>
  <si>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</si>
  <si>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</si>
  <si>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</si>
  <si>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</si>
  <si>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</si>
  <si>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</si>
  <si>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</si>
  <si>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</si>
  <si>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</si>
  <si>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</si>
  <si>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</si>
  <si>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</si>
  <si>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</si>
  <si>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</si>
  <si>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</si>
  <si>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</si>
  <si>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</si>
  <si>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</si>
  <si>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</si>
  <si>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</si>
  <si>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</si>
  <si>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</si>
  <si>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</si>
  <si>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</si>
  <si>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</si>
  <si>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</si>
  <si>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</si>
  <si>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</si>
  <si>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</si>
  <si>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</si>
  <si>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</si>
  <si>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</si>
  <si>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</si>
  <si>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</si>
  <si>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</si>
  <si>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</si>
  <si>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</si>
  <si>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</si>
  <si>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</si>
  <si>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</si>
  <si>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</si>
  <si>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</si>
  <si>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</si>
  <si>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</si>
  <si>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</si>
  <si>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</si>
  <si>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</si>
  <si>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</si>
  <si>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</si>
  <si>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</si>
  <si>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</si>
  <si>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</si>
  <si>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</si>
  <si>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</si>
  <si>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</si>
  <si>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</si>
  <si>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</si>
  <si>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</si>
  <si>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</si>
  <si>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</si>
  <si>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</si>
  <si>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</si>
  <si>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</si>
  <si>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</si>
  <si>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</si>
  <si>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</si>
  <si>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</si>
  <si>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</si>
  <si>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</si>
  <si>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</si>
  <si>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</si>
  <si>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</si>
  <si>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</si>
  <si>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</si>
  <si>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</si>
  <si>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</si>
  <si>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</si>
  <si>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</si>
  <si>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</si>
  <si>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</si>
  <si>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</si>
  <si>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</si>
  <si>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</si>
  <si>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</si>
  <si>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</si>
  <si>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</si>
  <si>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</si>
  <si>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</si>
  <si>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</si>
  <si>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</si>
  <si>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</si>
  <si>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</si>
  <si>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</si>
  <si>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</si>
  <si>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</si>
  <si>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</si>
  <si>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</si>
  <si>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</si>
  <si>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</si>
  <si>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</si>
  <si>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</si>
  <si>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</si>
  <si>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</si>
  <si>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</si>
  <si>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</si>
  <si>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</si>
  <si>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</si>
  <si>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</si>
  <si>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</si>
  <si>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</si>
  <si>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</si>
  <si>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</si>
  <si>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</si>
  <si>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</si>
  <si>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</si>
  <si>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</si>
  <si>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</si>
  <si>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</si>
  <si>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</si>
  <si>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</si>
  <si>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</si>
  <si>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</si>
  <si>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</si>
  <si>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</si>
  <si>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</si>
  <si>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</si>
  <si>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</si>
  <si>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</si>
  <si>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</si>
  <si>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</si>
  <si>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</si>
  <si>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</si>
  <si>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</si>
  <si>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</si>
  <si>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</si>
  <si>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</si>
  <si>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</si>
  <si>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</si>
  <si>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</si>
  <si>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</si>
  <si>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</si>
  <si>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</si>
  <si>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</si>
  <si>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</si>
  <si>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</si>
  <si>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</si>
  <si>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</si>
  <si>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</si>
  <si>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</si>
  <si>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</si>
  <si>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</si>
  <si>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</si>
  <si>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</si>
  <si>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</si>
  <si>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</si>
  <si>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</si>
  <si>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</si>
  <si>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</si>
  <si>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</si>
  <si>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</si>
  <si>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</si>
  <si>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</si>
  <si>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</si>
  <si>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</si>
  <si>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</si>
  <si>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</si>
  <si>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</si>
  <si>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</si>
  <si>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</si>
  <si>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</si>
  <si>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</si>
  <si>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</si>
  <si>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</si>
  <si>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</si>
  <si>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</si>
  <si>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</si>
  <si>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</si>
  <si>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</si>
  <si>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</si>
  <si>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</si>
  <si>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</si>
  <si>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</si>
  <si>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</si>
  <si>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</si>
  <si>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</si>
  <si>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</si>
  <si>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</si>
  <si>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</si>
  <si>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</si>
  <si>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</si>
  <si>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</si>
  <si>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</si>
  <si>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</si>
  <si>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</si>
  <si>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</si>
  <si>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</si>
  <si>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</si>
  <si>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</si>
  <si>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</si>
  <si>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</si>
  <si>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</si>
  <si>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</si>
  <si>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</si>
  <si>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</si>
  <si>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</si>
  <si>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</si>
  <si>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</si>
  <si>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</si>
  <si>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</si>
  <si>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</si>
  <si>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</si>
  <si>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</si>
  <si>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</si>
  <si>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</si>
  <si>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</si>
  <si>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</si>
  <si>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</si>
  <si>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</si>
  <si>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</si>
  <si>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</si>
  <si>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</si>
  <si>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</si>
  <si>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</si>
  <si>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</si>
  <si>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</si>
  <si>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</si>
  <si>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</si>
  <si>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</si>
  <si>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</si>
  <si>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</si>
  <si>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</si>
  <si>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</si>
  <si>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</si>
  <si>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</si>
  <si>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</si>
  <si>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</si>
  <si>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</si>
  <si>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</si>
  <si>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</si>
  <si>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</si>
  <si>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</si>
  <si>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</si>
  <si>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</si>
  <si>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</si>
  <si>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</si>
  <si>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</si>
  <si>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</si>
  <si>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</si>
  <si>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</si>
  <si>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</si>
  <si>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</si>
  <si>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</si>
  <si>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</si>
  <si>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</si>
  <si>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</si>
  <si>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</si>
  <si>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</si>
  <si>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</si>
  <si>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</si>
  <si>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</si>
  <si>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</si>
  <si>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</si>
  <si>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</si>
  <si>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</si>
  <si>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</si>
  <si>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</si>
  <si>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</si>
  <si>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</si>
  <si>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</si>
  <si>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</si>
  <si>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</si>
  <si>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</si>
  <si>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</si>
  <si>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</si>
  <si>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</si>
  <si>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</si>
  <si>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</si>
  <si>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</si>
  <si>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</si>
  <si>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</si>
  <si>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</si>
  <si>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</si>
  <si>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</si>
  <si>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</si>
  <si>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</si>
  <si>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</si>
  <si>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</si>
  <si>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</si>
  <si>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</si>
  <si>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</si>
  <si>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</si>
  <si>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</si>
  <si>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</si>
  <si>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</si>
  <si>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</si>
  <si>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</si>
  <si>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</si>
  <si>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</si>
  <si>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</si>
  <si>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</si>
  <si>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</si>
  <si>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</si>
  <si>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</si>
  <si>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</si>
  <si>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</si>
  <si>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</si>
  <si>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</si>
  <si>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</si>
  <si>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</si>
  <si>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</si>
  <si>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</si>
  <si>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</si>
  <si>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</si>
  <si>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</si>
  <si>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</si>
  <si>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</si>
  <si>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</si>
  <si>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</si>
  <si>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</si>
  <si>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</si>
  <si>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</si>
  <si>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</si>
  <si>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</si>
  <si>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</si>
  <si>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</si>
  <si>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</si>
  <si>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</si>
  <si>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</si>
  <si>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</si>
  <si>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</si>
  <si>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</si>
  <si>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</si>
  <si>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</si>
  <si>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</si>
  <si>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</si>
  <si>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</si>
  <si>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</si>
  <si>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</si>
  <si>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</si>
  <si>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</si>
  <si>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</si>
  <si>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</si>
  <si>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</si>
  <si>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</si>
  <si>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</si>
  <si>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</si>
  <si>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</si>
  <si>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</si>
  <si>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</si>
  <si>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</si>
  <si>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</si>
  <si>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</si>
  <si>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</si>
  <si>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</si>
  <si>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</si>
  <si>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</si>
  <si>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</si>
  <si>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</si>
  <si>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</si>
  <si>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</si>
  <si>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</si>
  <si>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</si>
  <si>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</si>
  <si>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</si>
  <si>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</si>
  <si>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</si>
  <si>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</si>
  <si>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</si>
  <si>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</si>
  <si>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</si>
  <si>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</si>
  <si>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</si>
  <si>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</si>
  <si>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</si>
  <si>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</si>
  <si>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</si>
  <si>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</si>
  <si>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</si>
  <si>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</si>
  <si>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</si>
  <si>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</si>
  <si>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</si>
  <si>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</si>
  <si>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</si>
  <si>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</si>
  <si>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</si>
  <si>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</si>
  <si>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</si>
  <si>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</si>
  <si>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</si>
  <si>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</si>
  <si>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</si>
  <si>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</si>
  <si>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</si>
  <si>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</si>
  <si>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</si>
  <si>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</si>
  <si>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</si>
  <si>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</si>
  <si>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</si>
  <si>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</si>
  <si>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</si>
  <si>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</si>
  <si>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</si>
  <si>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</si>
  <si>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</si>
  <si>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</si>
  <si>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</si>
  <si>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</si>
  <si>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</si>
  <si>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</si>
  <si>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</si>
  <si>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</si>
  <si>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 xml:space="preserve">            </t>
  </si>
  <si>
    <t xml:space="preserve">         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</si>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</sst>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1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9" borderId="10" xfId="0" applyFont="1" applyFill="1" applyBorder="1" applyAlignment="1">
      <alignment vertical="center" wrapText="1"/>
    </xf>
    <xf numFmtId="0" fontId="34" fillId="19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8" borderId="10" xfId="0" applyNumberFormat="1" applyFont="1" applyFill="1" applyBorder="1" applyAlignment="1" applyProtection="1">
      <alignment horizontal="right" wrapText="1"/>
      <protection locked="0"/>
    </xf>
    <xf numFmtId="0" fontId="28" fillId="19" borderId="0" xfId="0" applyFont="1" applyFill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2" fillId="18" borderId="16" xfId="0" applyFont="1" applyFill="1" applyBorder="1" applyAlignment="1" applyProtection="1">
      <alignment horizontal="center" vertical="center"/>
      <protection locked="0"/>
    </xf>
    <xf numFmtId="0" fontId="2" fillId="18" borderId="17" xfId="0" applyFont="1" applyFill="1" applyBorder="1" applyAlignment="1" applyProtection="1">
      <alignment horizontal="center" vertical="center"/>
      <protection locked="0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8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 wrapText="1"/>
      <protection locked="0"/>
    </xf>
    <xf numFmtId="0" fontId="30" fillId="18" borderId="33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8" borderId="14" xfId="0" applyFont="1" applyFill="1" applyBorder="1" applyAlignment="1" applyProtection="1">
      <alignment vertical="center" wrapText="1"/>
      <protection locked="0"/>
    </xf>
    <xf numFmtId="0" fontId="30" fillId="18" borderId="15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18" borderId="25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8" borderId="25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dmin\AppData\Local\Temp\_6AX0R06RW\_6AX0R06RX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Admin\AppData\Local\Temp\_6AX0R06PQ\_6AX0R06QL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C34" workbookViewId="0">
      <selection activeCell="AO21" sqref="AO21:AQ21"/>
    </sheetView>
  </sheetViews>
  <sheetFormatPr defaultRowHeight="12.75" x14ac:dyDescent="0.2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98" t="s">
        <v>143</v>
      </c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100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80" t="s">
        <v>144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2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101" t="s">
        <v>385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3"/>
    </row>
    <row r="17" spans="1:84" ht="15" customHeight="1" x14ac:dyDescent="0.2"/>
    <row r="18" spans="1:84" ht="15" hidden="1" customHeight="1" thickBot="1" x14ac:dyDescent="0.25">
      <c r="H18" s="80" t="s">
        <v>145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2"/>
    </row>
    <row r="19" spans="1:84" ht="15" customHeight="1" thickBot="1" x14ac:dyDescent="0.25"/>
    <row r="20" spans="1:84" ht="35.1" customHeight="1" x14ac:dyDescent="0.2">
      <c r="K20" s="104" t="s">
        <v>193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6"/>
    </row>
    <row r="21" spans="1:84" ht="15" customHeight="1" thickBot="1" x14ac:dyDescent="0.25">
      <c r="K21" s="107" t="s">
        <v>153</v>
      </c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9">
        <v>2021</v>
      </c>
      <c r="AP21" s="109"/>
      <c r="AQ21" s="109"/>
      <c r="AR21" s="110" t="s">
        <v>154</v>
      </c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1"/>
    </row>
    <row r="22" spans="1:84" ht="15" customHeight="1" thickBot="1" x14ac:dyDescent="0.25"/>
    <row r="23" spans="1:84" ht="15" thickBot="1" x14ac:dyDescent="0.25">
      <c r="A23" s="77" t="s">
        <v>146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9"/>
      <c r="AY23" s="80" t="s">
        <v>147</v>
      </c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2"/>
      <c r="BQ23" s="83" t="s">
        <v>152</v>
      </c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5"/>
      <c r="CD23" s="48"/>
      <c r="CE23" s="48"/>
      <c r="CF23" s="49"/>
    </row>
    <row r="24" spans="1:84" ht="54.95" customHeight="1" x14ac:dyDescent="0.2">
      <c r="A24" s="86" t="s">
        <v>386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8"/>
      <c r="AY24" s="89" t="s">
        <v>308</v>
      </c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1"/>
      <c r="BO24" s="127" t="s">
        <v>401</v>
      </c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51"/>
    </row>
    <row r="25" spans="1:84" ht="30" customHeight="1" x14ac:dyDescent="0.2">
      <c r="A25" s="146" t="s">
        <v>369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8"/>
      <c r="AY25" s="119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1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51"/>
    </row>
    <row r="26" spans="1:84" ht="24.95" customHeight="1" thickBot="1" x14ac:dyDescent="0.25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8"/>
      <c r="AY26" s="140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2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51"/>
    </row>
    <row r="27" spans="1:84" ht="15.75" thickBot="1" x14ac:dyDescent="0.25">
      <c r="A27" s="14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5"/>
      <c r="AY27" s="133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5"/>
      <c r="BP27" s="50"/>
      <c r="BQ27" s="50"/>
      <c r="BR27" s="50"/>
      <c r="BS27" s="80" t="s">
        <v>309</v>
      </c>
      <c r="BT27" s="81"/>
      <c r="BU27" s="81"/>
      <c r="BV27" s="81"/>
      <c r="BW27" s="81"/>
      <c r="BX27" s="81"/>
      <c r="BY27" s="81"/>
      <c r="BZ27" s="81"/>
      <c r="CA27" s="82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 x14ac:dyDescent="0.2">
      <c r="A29" s="112" t="s">
        <v>148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4" t="s">
        <v>417</v>
      </c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ht="30" customHeight="1" thickBot="1" x14ac:dyDescent="0.25">
      <c r="A30" s="136" t="s">
        <v>149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8" t="s">
        <v>417</v>
      </c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9"/>
    </row>
    <row r="31" spans="1:84" ht="13.5" customHeight="1" thickBot="1" x14ac:dyDescent="0.25">
      <c r="A31" s="125" t="s">
        <v>150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80" t="s">
        <v>91</v>
      </c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2"/>
    </row>
    <row r="32" spans="1:84" ht="12.75" customHeight="1" x14ac:dyDescent="0.2">
      <c r="A32" s="89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8"/>
      <c r="V32" s="132" t="s">
        <v>151</v>
      </c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132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132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1"/>
    </row>
    <row r="33" spans="1:85" x14ac:dyDescent="0.2">
      <c r="A33" s="89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8"/>
      <c r="V33" s="132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132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132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1"/>
    </row>
    <row r="34" spans="1:85" x14ac:dyDescent="0.2">
      <c r="A34" s="89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8"/>
      <c r="V34" s="132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132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132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1"/>
    </row>
    <row r="35" spans="1:85" x14ac:dyDescent="0.2">
      <c r="A35" s="89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8"/>
      <c r="V35" s="132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132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132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1"/>
    </row>
    <row r="36" spans="1:85" x14ac:dyDescent="0.2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1"/>
      <c r="V36" s="133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3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3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5"/>
    </row>
    <row r="37" spans="1:85" ht="13.5" thickBot="1" x14ac:dyDescent="0.25">
      <c r="A37" s="122">
        <v>1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4"/>
      <c r="V37" s="122">
        <v>2</v>
      </c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4"/>
      <c r="AQ37" s="122">
        <v>3</v>
      </c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4"/>
      <c r="BL37" s="122">
        <v>4</v>
      </c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4"/>
    </row>
    <row r="38" spans="1:85" ht="13.5" thickBot="1" x14ac:dyDescent="0.25">
      <c r="A38" s="92">
        <v>609564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4"/>
      <c r="V38" s="95" t="s">
        <v>418</v>
      </c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7"/>
      <c r="AQ38" s="95" t="s">
        <v>419</v>
      </c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7"/>
      <c r="BL38" s="95" t="s">
        <v>420</v>
      </c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7"/>
      <c r="CG38" s="76" t="s">
        <v>421</v>
      </c>
    </row>
  </sheetData>
  <sheetProtection algorithmName="SHA-512" hashValue="MCf5d5mAXdY5C6k4A2yuGWOyPBSJXlwjTT/pp3YLecFIFnTzQ7xFSHQnzqAyKRRH/gljA5y0uYWlXTf7pB9jRA==" saltValue="L4Ec0kUEg2PwwrVR+whpzw==" spinCount="100000" sheet="1" objects="1" scenarios="1" selectLockedCells="1"/>
  <mergeCells count="38">
    <mergeCell ref="A30:W30"/>
    <mergeCell ref="X30:CF30"/>
    <mergeCell ref="AY26:BM26"/>
    <mergeCell ref="A27:AX27"/>
    <mergeCell ref="BO24:CE26"/>
    <mergeCell ref="A25:AX25"/>
    <mergeCell ref="BS27:CA27"/>
    <mergeCell ref="AY27:BM27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38:U38"/>
    <mergeCell ref="V38:AP38"/>
    <mergeCell ref="AQ38:BK38"/>
    <mergeCell ref="BL38:CF38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23:AX23"/>
    <mergeCell ref="AY23:BM23"/>
    <mergeCell ref="BQ23:CC23"/>
    <mergeCell ref="A24:AX24"/>
    <mergeCell ref="AY24:BM24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6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 x14ac:dyDescent="0.2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1" t="s">
        <v>60</v>
      </c>
      <c r="Q18" s="151"/>
    </row>
    <row r="19" spans="1:17" ht="39.950000000000003" customHeight="1" x14ac:dyDescent="0.2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75" x14ac:dyDescent="0.2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75" x14ac:dyDescent="0.2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4"/>
    </row>
    <row r="24" spans="1:17" ht="15.75" x14ac:dyDescent="0.2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75" x14ac:dyDescent="0.2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 x14ac:dyDescent="0.2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 x14ac:dyDescent="0.2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/>
      <c r="Q27" s="4"/>
    </row>
    <row r="28" spans="1:17" ht="15.75" x14ac:dyDescent="0.2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 x14ac:dyDescent="0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 x14ac:dyDescent="0.2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 x14ac:dyDescent="0.2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/>
      <c r="Q31" s="32"/>
    </row>
    <row r="32" spans="1:17" ht="15.75" x14ac:dyDescent="0.2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 x14ac:dyDescent="0.2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 x14ac:dyDescent="0.2">
      <c r="A13" s="171" t="s">
        <v>413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2"/>
    </row>
    <row r="14" spans="1:16" x14ac:dyDescent="0.2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x14ac:dyDescent="0.2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 x14ac:dyDescent="0.2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 x14ac:dyDescent="0.2">
      <c r="A19" s="151" t="s">
        <v>0</v>
      </c>
      <c r="B19" s="15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 x14ac:dyDescent="0.2">
      <c r="A20" s="169">
        <v>1</v>
      </c>
      <c r="B20" s="16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70" t="s">
        <v>406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12"/>
    </row>
    <row r="22" spans="1:17" ht="54.95" customHeight="1" x14ac:dyDescent="0.25">
      <c r="A22" s="170" t="s">
        <v>415</v>
      </c>
      <c r="B22" s="17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12"/>
    </row>
    <row r="23" spans="1:17" ht="30" customHeight="1" x14ac:dyDescent="0.25">
      <c r="A23" s="170" t="s">
        <v>407</v>
      </c>
      <c r="B23" s="17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 x14ac:dyDescent="0.25">
      <c r="A24" s="170" t="s">
        <v>405</v>
      </c>
      <c r="B24" s="17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</row>
    <row r="22" spans="1:16" ht="15.75" x14ac:dyDescent="0.2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</row>
    <row r="23" spans="1:16" ht="15.75" x14ac:dyDescent="0.2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</row>
    <row r="24" spans="1:16" ht="25.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</row>
    <row r="25" spans="1:16" ht="28.5" x14ac:dyDescent="0.2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</row>
    <row r="27" spans="1:16" x14ac:dyDescent="0.2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 x14ac:dyDescent="0.2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 x14ac:dyDescent="0.2">
      <c r="A18" s="151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1" t="s">
        <v>6</v>
      </c>
      <c r="P18" s="164" t="s">
        <v>382</v>
      </c>
      <c r="Q18" s="164"/>
      <c r="R18" s="164"/>
    </row>
    <row r="19" spans="1:18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107</v>
      </c>
      <c r="Q19" s="11" t="s">
        <v>97</v>
      </c>
      <c r="R19" s="11" t="s">
        <v>98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 x14ac:dyDescent="0.2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 x14ac:dyDescent="0.2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/>
      <c r="Q21" s="4"/>
      <c r="R21" s="4"/>
    </row>
    <row r="22" spans="1:18" ht="25.5" x14ac:dyDescent="0.2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  <c r="Q22" s="4"/>
      <c r="R22" s="4"/>
    </row>
    <row r="23" spans="1:18" ht="15.75" x14ac:dyDescent="0.2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</row>
    <row r="24" spans="1:18" ht="15.75" x14ac:dyDescent="0.2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/>
    </row>
    <row r="25" spans="1:18" ht="15.75" x14ac:dyDescent="0.2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</row>
    <row r="26" spans="1:18" ht="25.5" x14ac:dyDescent="0.2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  <c r="Q26" s="4"/>
      <c r="R26" s="4"/>
    </row>
    <row r="27" spans="1:18" ht="15.75" x14ac:dyDescent="0.2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 x14ac:dyDescent="0.2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 x14ac:dyDescent="0.2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32"/>
  <sheetViews>
    <sheetView showGridLines="0" topLeftCell="A17" workbookViewId="0">
      <selection activeCell="P23" sqref="P23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 x14ac:dyDescent="0.2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/>
    </row>
    <row r="22" spans="1:16" ht="15.75" x14ac:dyDescent="0.2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15.75" x14ac:dyDescent="0.2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 x14ac:dyDescent="0.2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 x14ac:dyDescent="0.2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25.5" x14ac:dyDescent="0.2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 x14ac:dyDescent="0.2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 x14ac:dyDescent="0.2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 x14ac:dyDescent="0.2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 x14ac:dyDescent="0.2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32"/>
  <sheetViews>
    <sheetView showGridLines="0" topLeftCell="A15" workbookViewId="0">
      <selection activeCell="P32" sqref="P32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 x14ac:dyDescent="0.2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243</v>
      </c>
      <c r="Q18" s="174" t="s">
        <v>105</v>
      </c>
      <c r="R18" s="175"/>
    </row>
    <row r="19" spans="1:18" ht="20.10000000000000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34" t="s">
        <v>379</v>
      </c>
      <c r="R19" s="11" t="s">
        <v>106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f>P22+P26+P27+P28+P29</f>
        <v>86764542.300000012</v>
      </c>
      <c r="Q21" s="42">
        <f>Q23+Q24+Q25</f>
        <v>85881929.100000009</v>
      </c>
      <c r="R21" s="42">
        <f>R26+R27</f>
        <v>882613.20000000007</v>
      </c>
    </row>
    <row r="22" spans="1:18" ht="25.5" x14ac:dyDescent="0.2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f>P23+P24+P25</f>
        <v>85881929.100000009</v>
      </c>
      <c r="Q22" s="42"/>
      <c r="R22" s="42"/>
    </row>
    <row r="23" spans="1:18" ht="25.5" x14ac:dyDescent="0.2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8056090.5</v>
      </c>
      <c r="Q23" s="42">
        <f>P23</f>
        <v>8056090.5</v>
      </c>
      <c r="R23" s="42"/>
    </row>
    <row r="24" spans="1:18" ht="15.75" x14ac:dyDescent="0.2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61871312.700000003</v>
      </c>
      <c r="Q24" s="42">
        <f>P24</f>
        <v>61871312.700000003</v>
      </c>
      <c r="R24" s="42"/>
    </row>
    <row r="25" spans="1:18" ht="15.75" x14ac:dyDescent="0.2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15954525.9</v>
      </c>
      <c r="Q25" s="42">
        <f>P25</f>
        <v>15954525.9</v>
      </c>
      <c r="R25" s="42"/>
    </row>
    <row r="26" spans="1:18" ht="15.75" x14ac:dyDescent="0.2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f>R26</f>
        <v>9223.9</v>
      </c>
      <c r="Q26" s="42"/>
      <c r="R26" s="42">
        <v>9223.9</v>
      </c>
    </row>
    <row r="27" spans="1:18" ht="15.75" x14ac:dyDescent="0.2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f>R27</f>
        <v>873389.3</v>
      </c>
      <c r="Q27" s="42"/>
      <c r="R27" s="42">
        <v>873389.3</v>
      </c>
    </row>
    <row r="28" spans="1:18" ht="15.75" x14ac:dyDescent="0.2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 x14ac:dyDescent="0.2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 x14ac:dyDescent="0.25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315719.7</v>
      </c>
    </row>
    <row r="31" spans="1:18" ht="15.75" x14ac:dyDescent="0.2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425851.4</v>
      </c>
    </row>
    <row r="32" spans="1:18" ht="50.1" customHeight="1" x14ac:dyDescent="0.25">
      <c r="A32" s="23" t="s">
        <v>302</v>
      </c>
      <c r="O32" s="24">
        <v>12</v>
      </c>
      <c r="P32" s="6">
        <v>0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40"/>
  <sheetViews>
    <sheetView showGridLines="0" topLeftCell="A19" workbookViewId="0">
      <selection activeCell="P40" sqref="P40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122</v>
      </c>
      <c r="R18" s="151"/>
    </row>
    <row r="19" spans="1:18" ht="76.5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248</v>
      </c>
      <c r="R19" s="11" t="s">
        <v>249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f>P22+P26+P33+P34</f>
        <v>75242532.5</v>
      </c>
      <c r="Q21" s="38">
        <f>Q22+Q26+Q33+Q34</f>
        <v>75191756</v>
      </c>
      <c r="R21" s="38">
        <f>R22+R26+R33+R34</f>
        <v>50776.5</v>
      </c>
    </row>
    <row r="22" spans="1:18" ht="25.5" x14ac:dyDescent="0.2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f>P23+P24+P25</f>
        <v>60539325.100000001</v>
      </c>
      <c r="Q22" s="38">
        <f t="shared" ref="Q22:R22" si="0">Q23+Q24+Q25</f>
        <v>60501078.800000004</v>
      </c>
      <c r="R22" s="38">
        <f t="shared" si="0"/>
        <v>38246.300000000003</v>
      </c>
    </row>
    <row r="23" spans="1:18" ht="15.75" x14ac:dyDescent="0.2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46378412.5</v>
      </c>
      <c r="Q23" s="38">
        <v>46349037.5</v>
      </c>
      <c r="R23" s="38">
        <v>29375</v>
      </c>
    </row>
    <row r="24" spans="1:18" ht="15.75" x14ac:dyDescent="0.2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f>141809.7</f>
        <v>141809.70000000001</v>
      </c>
      <c r="Q24" s="38">
        <f>P24</f>
        <v>141809.70000000001</v>
      </c>
      <c r="R24" s="38"/>
    </row>
    <row r="25" spans="1:18" ht="15.75" x14ac:dyDescent="0.2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14019102.9</v>
      </c>
      <c r="Q25" s="38">
        <f>P25-R25</f>
        <v>14010231.6</v>
      </c>
      <c r="R25" s="38">
        <v>8871.2999999999993</v>
      </c>
    </row>
    <row r="26" spans="1:18" ht="15.75" x14ac:dyDescent="0.2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f>P27+P28+P29+P30+P31+P32</f>
        <v>12182275.4</v>
      </c>
      <c r="Q26" s="38">
        <f t="shared" ref="Q26:R26" si="1">Q27+Q28+Q29+Q30+Q31+Q32</f>
        <v>12182275.4</v>
      </c>
      <c r="R26" s="38">
        <f t="shared" si="1"/>
        <v>0</v>
      </c>
    </row>
    <row r="27" spans="1:18" ht="25.5" x14ac:dyDescent="0.2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32480.400000000001</v>
      </c>
      <c r="Q27" s="38">
        <f>P27</f>
        <v>32480.400000000001</v>
      </c>
      <c r="R27" s="38"/>
    </row>
    <row r="28" spans="1:18" ht="15.75" x14ac:dyDescent="0.2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 x14ac:dyDescent="0.2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2019285.1</v>
      </c>
      <c r="Q29" s="38">
        <f>P29</f>
        <v>2019285.1</v>
      </c>
      <c r="R29" s="38"/>
    </row>
    <row r="30" spans="1:18" ht="15.75" x14ac:dyDescent="0.2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 x14ac:dyDescent="0.2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8071041</v>
      </c>
      <c r="Q31" s="38">
        <f>P31</f>
        <v>8071041</v>
      </c>
      <c r="R31" s="38"/>
    </row>
    <row r="32" spans="1:18" ht="15.75" x14ac:dyDescent="0.2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2059468.9</v>
      </c>
      <c r="Q32" s="38">
        <f>P32</f>
        <v>2059468.9</v>
      </c>
      <c r="R32" s="38"/>
    </row>
    <row r="33" spans="1:18" ht="15.75" x14ac:dyDescent="0.2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107865.7</v>
      </c>
      <c r="Q33" s="38">
        <v>107865.7</v>
      </c>
      <c r="R33" s="38"/>
    </row>
    <row r="34" spans="1:18" ht="15.75" x14ac:dyDescent="0.2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f>2548030.2-134963.9</f>
        <v>2413066.3000000003</v>
      </c>
      <c r="Q34" s="38">
        <f>P34-R34</f>
        <v>2400536.1</v>
      </c>
      <c r="R34" s="38">
        <v>12530.2</v>
      </c>
    </row>
    <row r="35" spans="1:18" ht="15.75" x14ac:dyDescent="0.2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f>P36+P39</f>
        <v>11411878.100000001</v>
      </c>
      <c r="Q35" s="38">
        <f t="shared" ref="Q35:R35" si="2">Q36+Q39</f>
        <v>10589815.300000001</v>
      </c>
      <c r="R35" s="38">
        <f t="shared" si="2"/>
        <v>822062.8</v>
      </c>
    </row>
    <row r="36" spans="1:18" ht="25.5" x14ac:dyDescent="0.2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3418856.2</v>
      </c>
      <c r="Q36" s="38">
        <f>P36</f>
        <v>3418856.2</v>
      </c>
      <c r="R36" s="38"/>
    </row>
    <row r="37" spans="1:18" ht="15.75" x14ac:dyDescent="0.2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 x14ac:dyDescent="0.2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 x14ac:dyDescent="0.2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7993021.9000000004</v>
      </c>
      <c r="Q39" s="38">
        <f>P39-R39</f>
        <v>7170959.1000000006</v>
      </c>
      <c r="R39" s="38">
        <v>822062.8</v>
      </c>
    </row>
    <row r="40" spans="1:18" ht="35.1" customHeight="1" x14ac:dyDescent="0.25">
      <c r="A40" s="23" t="s">
        <v>303</v>
      </c>
      <c r="O40" s="24">
        <v>20</v>
      </c>
      <c r="P40" s="6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Z37"/>
  <sheetViews>
    <sheetView showGridLines="0" topLeftCell="A15" workbookViewId="0">
      <selection activeCell="U27" sqref="U27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x14ac:dyDescent="0.2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 x14ac:dyDescent="0.2">
      <c r="A17" s="15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1" t="s">
        <v>6</v>
      </c>
      <c r="P17" s="151" t="s">
        <v>125</v>
      </c>
      <c r="Q17" s="151"/>
      <c r="R17" s="151" t="s">
        <v>126</v>
      </c>
      <c r="S17" s="151"/>
      <c r="T17" s="151"/>
      <c r="U17" s="151" t="s">
        <v>127</v>
      </c>
      <c r="V17" s="151"/>
      <c r="W17" s="151"/>
      <c r="X17" s="151"/>
      <c r="Y17" s="151"/>
      <c r="Z17" s="151"/>
    </row>
    <row r="18" spans="1:26" ht="30" customHeight="1" x14ac:dyDescent="0.2">
      <c r="A18" s="15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/>
      <c r="P18" s="151" t="s">
        <v>393</v>
      </c>
      <c r="Q18" s="151" t="s">
        <v>392</v>
      </c>
      <c r="R18" s="151" t="s">
        <v>139</v>
      </c>
      <c r="S18" s="151"/>
      <c r="T18" s="151" t="s">
        <v>304</v>
      </c>
      <c r="U18" s="151" t="s">
        <v>138</v>
      </c>
      <c r="V18" s="151"/>
      <c r="W18" s="151"/>
      <c r="X18" s="151" t="s">
        <v>128</v>
      </c>
      <c r="Y18" s="151"/>
      <c r="Z18" s="151"/>
    </row>
    <row r="19" spans="1:26" ht="54.95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129</v>
      </c>
      <c r="S19" s="11" t="s">
        <v>391</v>
      </c>
      <c r="T19" s="151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107.1</v>
      </c>
      <c r="Q21" s="38">
        <v>2</v>
      </c>
      <c r="R21" s="38">
        <v>45723.4</v>
      </c>
      <c r="S21" s="38">
        <v>2620.1999999999998</v>
      </c>
      <c r="T21" s="38">
        <v>653.4</v>
      </c>
      <c r="U21" s="38">
        <v>45694</v>
      </c>
      <c r="V21" s="38"/>
      <c r="W21" s="38">
        <v>29.4</v>
      </c>
      <c r="X21" s="38">
        <v>653.4</v>
      </c>
      <c r="Y21" s="38"/>
      <c r="Z21" s="38"/>
    </row>
    <row r="22" spans="1:26" ht="25.5" x14ac:dyDescent="0.2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5.9</v>
      </c>
      <c r="Q22" s="38"/>
      <c r="R22" s="38">
        <v>3206</v>
      </c>
      <c r="S22" s="38">
        <v>37.299999999999997</v>
      </c>
      <c r="T22" s="38"/>
      <c r="U22" s="38">
        <v>3176.6</v>
      </c>
      <c r="V22" s="38"/>
      <c r="W22" s="38">
        <v>29.4</v>
      </c>
      <c r="X22" s="38"/>
      <c r="Y22" s="38"/>
      <c r="Z22" s="38"/>
    </row>
    <row r="23" spans="1:26" ht="15.75" x14ac:dyDescent="0.2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4.0999999999999996</v>
      </c>
      <c r="Q23" s="38"/>
      <c r="R23" s="38">
        <v>2555.1</v>
      </c>
      <c r="S23" s="38">
        <v>37.299999999999997</v>
      </c>
      <c r="T23" s="38"/>
      <c r="U23" s="38">
        <v>2555.1</v>
      </c>
      <c r="V23" s="38"/>
      <c r="W23" s="38"/>
      <c r="X23" s="38"/>
      <c r="Y23" s="38"/>
      <c r="Z23" s="38"/>
    </row>
    <row r="24" spans="1:26" ht="15.75" x14ac:dyDescent="0.2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79.099999999999994</v>
      </c>
      <c r="Q24" s="38">
        <v>1.2</v>
      </c>
      <c r="R24" s="38">
        <v>37730.199999999997</v>
      </c>
      <c r="S24" s="38">
        <v>2582.9</v>
      </c>
      <c r="T24" s="38">
        <v>477.4</v>
      </c>
      <c r="U24" s="38">
        <v>37730.199999999997</v>
      </c>
      <c r="V24" s="38"/>
      <c r="W24" s="38"/>
      <c r="X24" s="38">
        <v>477.4</v>
      </c>
      <c r="Y24" s="38"/>
      <c r="Z24" s="38"/>
    </row>
    <row r="25" spans="1:26" ht="25.5" x14ac:dyDescent="0.2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47.8</v>
      </c>
      <c r="Q25" s="38">
        <v>0.7</v>
      </c>
      <c r="R25" s="38">
        <v>25382.9</v>
      </c>
      <c r="S25" s="38">
        <v>1782.6</v>
      </c>
      <c r="T25" s="38">
        <v>359.2</v>
      </c>
      <c r="U25" s="38">
        <v>25382.9</v>
      </c>
      <c r="V25" s="38"/>
      <c r="W25" s="38"/>
      <c r="X25" s="38">
        <v>359.2</v>
      </c>
      <c r="Y25" s="38"/>
      <c r="Z25" s="38"/>
    </row>
    <row r="26" spans="1:26" ht="15.75" x14ac:dyDescent="0.2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19.3</v>
      </c>
      <c r="Q26" s="38">
        <v>0.5</v>
      </c>
      <c r="R26" s="38">
        <v>5423.8</v>
      </c>
      <c r="S26" s="38">
        <v>753.6</v>
      </c>
      <c r="T26" s="38">
        <v>118.2</v>
      </c>
      <c r="U26" s="38">
        <v>5423.8</v>
      </c>
      <c r="V26" s="38"/>
      <c r="W26" s="38"/>
      <c r="X26" s="38">
        <v>118.2</v>
      </c>
      <c r="Y26" s="38"/>
      <c r="Z26" s="38"/>
    </row>
    <row r="27" spans="1:26" ht="15.75" x14ac:dyDescent="0.2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1.1000000000000001</v>
      </c>
      <c r="Q27" s="38"/>
      <c r="R27" s="38">
        <v>336.6</v>
      </c>
      <c r="S27" s="38"/>
      <c r="T27" s="38"/>
      <c r="U27" s="38">
        <v>336.6</v>
      </c>
      <c r="V27" s="38"/>
      <c r="W27" s="38"/>
      <c r="X27" s="38"/>
      <c r="Y27" s="38"/>
      <c r="Z27" s="38"/>
    </row>
    <row r="28" spans="1:26" ht="15.75" x14ac:dyDescent="0.2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21</v>
      </c>
      <c r="Q28" s="38">
        <v>0.8</v>
      </c>
      <c r="R28" s="38">
        <v>4450.6000000000004</v>
      </c>
      <c r="S28" s="38"/>
      <c r="T28" s="38">
        <v>176</v>
      </c>
      <c r="U28" s="38">
        <v>4450.6000000000004</v>
      </c>
      <c r="V28" s="38"/>
      <c r="W28" s="38"/>
      <c r="X28" s="38">
        <v>176</v>
      </c>
      <c r="Y28" s="38"/>
      <c r="Z28" s="38"/>
    </row>
    <row r="29" spans="1:26" ht="38.25" x14ac:dyDescent="0.2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x14ac:dyDescent="0.2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 x14ac:dyDescent="0.25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0</v>
      </c>
    </row>
    <row r="33" spans="1:26" x14ac:dyDescent="0.2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x14ac:dyDescent="0.2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x14ac:dyDescent="0.2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x14ac:dyDescent="0.2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Q26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/>
      <c r="Q21" s="38"/>
    </row>
    <row r="22" spans="1:17" ht="25.5" x14ac:dyDescent="0.2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/>
      <c r="Q22" s="38"/>
    </row>
    <row r="23" spans="1:17" ht="15.75" x14ac:dyDescent="0.2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/>
      <c r="Q23" s="38"/>
    </row>
    <row r="24" spans="1:17" ht="15.75" x14ac:dyDescent="0.2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/>
      <c r="Q24" s="38"/>
    </row>
    <row r="25" spans="1:17" ht="25.5" x14ac:dyDescent="0.2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 x14ac:dyDescent="0.2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K25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53" t="s">
        <v>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20.100000000000001" customHeight="1" x14ac:dyDescent="0.2">
      <c r="A16" s="154" t="s">
        <v>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 x14ac:dyDescent="0.2">
      <c r="A17" s="155" t="s">
        <v>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 x14ac:dyDescent="0.2">
      <c r="A18" s="150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0" t="s">
        <v>6</v>
      </c>
      <c r="P18" s="151" t="s">
        <v>257</v>
      </c>
      <c r="Q18" s="151" t="s">
        <v>258</v>
      </c>
      <c r="R18" s="151" t="s">
        <v>256</v>
      </c>
      <c r="S18" s="156" t="s">
        <v>259</v>
      </c>
      <c r="T18" s="151" t="s">
        <v>260</v>
      </c>
      <c r="U18" s="151" t="s">
        <v>261</v>
      </c>
      <c r="V18" s="151" t="s">
        <v>262</v>
      </c>
      <c r="W18" s="151" t="s">
        <v>253</v>
      </c>
      <c r="X18" s="151" t="s">
        <v>263</v>
      </c>
      <c r="Y18" s="151" t="s">
        <v>254</v>
      </c>
      <c r="Z18" s="151" t="s">
        <v>255</v>
      </c>
      <c r="AA18" s="151" t="s">
        <v>264</v>
      </c>
      <c r="AB18" s="151" t="s">
        <v>368</v>
      </c>
      <c r="AC18" s="151" t="s">
        <v>62</v>
      </c>
      <c r="AD18" s="152" t="s">
        <v>402</v>
      </c>
      <c r="AE18" s="152"/>
      <c r="AF18" s="152"/>
      <c r="AG18" s="152"/>
      <c r="AH18" s="152"/>
      <c r="AI18" s="152"/>
      <c r="AJ18" s="152"/>
      <c r="AK18" s="152"/>
    </row>
    <row r="19" spans="1:37" ht="60" customHeight="1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51"/>
      <c r="S19" s="156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 x14ac:dyDescent="0.2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 x14ac:dyDescent="0.2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8.5" x14ac:dyDescent="0.2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/>
    </row>
    <row r="25" spans="1:37" ht="30" customHeight="1" x14ac:dyDescent="0.2">
      <c r="A25" s="149" t="s">
        <v>384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73"/>
      <c r="AA25" s="73"/>
      <c r="AB25" s="73"/>
      <c r="AC25" s="73"/>
    </row>
  </sheetData>
  <sheetProtection password="DA49" sheet="1" objects="1" scenarios="1" selectLockedCells="1"/>
  <mergeCells count="21"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P32"/>
  <sheetViews>
    <sheetView showGridLines="0" topLeftCell="A17" workbookViewId="0">
      <selection activeCell="P22" sqref="P22"/>
    </sheetView>
  </sheetViews>
  <sheetFormatPr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60" customFormat="1" ht="20.100000000000001" customHeight="1" x14ac:dyDescent="0.2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 x14ac:dyDescent="0.2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f>P23</f>
        <v>754500</v>
      </c>
    </row>
    <row r="22" spans="1:16" ht="25.5" x14ac:dyDescent="0.2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 x14ac:dyDescent="0.2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f>P24</f>
        <v>754500</v>
      </c>
    </row>
    <row r="24" spans="1:16" ht="38.25" x14ac:dyDescent="0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754500</v>
      </c>
    </row>
    <row r="25" spans="1:16" ht="25.5" x14ac:dyDescent="0.2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434500</v>
      </c>
    </row>
    <row r="26" spans="1:16" ht="15.75" x14ac:dyDescent="0.2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 x14ac:dyDescent="0.2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 x14ac:dyDescent="0.2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 x14ac:dyDescent="0.2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/>
    </row>
    <row r="30" spans="1:16" ht="15.75" x14ac:dyDescent="0.2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 x14ac:dyDescent="0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 x14ac:dyDescent="0.2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AA34"/>
  <sheetViews>
    <sheetView showGridLines="0" topLeftCell="A17" workbookViewId="0">
      <selection activeCell="P24" sqref="P24"/>
    </sheetView>
  </sheetViews>
  <sheetFormatPr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60" customFormat="1" ht="39.950000000000003" customHeight="1" x14ac:dyDescent="0.2">
      <c r="A17" s="153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 x14ac:dyDescent="0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754500</v>
      </c>
    </row>
    <row r="22" spans="1:27" ht="26.25" x14ac:dyDescent="0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 x14ac:dyDescent="0.2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f>P21</f>
        <v>754500</v>
      </c>
    </row>
    <row r="24" spans="1:27" ht="15.75" x14ac:dyDescent="0.2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 x14ac:dyDescent="0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 x14ac:dyDescent="0.2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 x14ac:dyDescent="0.2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/>
      <c r="P30" s="180"/>
      <c r="Q30" s="180"/>
      <c r="R30" s="71"/>
      <c r="S30" s="180"/>
      <c r="T30" s="180"/>
      <c r="U30" s="180"/>
      <c r="V30" s="71"/>
      <c r="W30" s="177"/>
      <c r="X30" s="177"/>
      <c r="Y30" s="71"/>
      <c r="Z30" s="71"/>
      <c r="AA30" s="71"/>
    </row>
    <row r="31" spans="1:27" x14ac:dyDescent="0.2">
      <c r="O31" s="178" t="s">
        <v>189</v>
      </c>
      <c r="P31" s="178"/>
      <c r="Q31" s="178"/>
      <c r="S31" s="178" t="s">
        <v>364</v>
      </c>
      <c r="T31" s="178"/>
      <c r="U31" s="178"/>
      <c r="W31" s="179" t="s">
        <v>190</v>
      </c>
      <c r="X31" s="179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/>
      <c r="P33" s="180"/>
      <c r="Q33" s="180"/>
      <c r="S33" s="180"/>
      <c r="T33" s="180"/>
      <c r="U33" s="180"/>
      <c r="W33" s="185"/>
      <c r="X33" s="185"/>
      <c r="Y33" s="72"/>
    </row>
    <row r="34" spans="1:25" ht="24.9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191</v>
      </c>
      <c r="P34" s="181"/>
      <c r="Q34" s="181"/>
      <c r="S34" s="182" t="s">
        <v>365</v>
      </c>
      <c r="T34" s="182"/>
      <c r="U34" s="182"/>
      <c r="W34" s="183" t="s">
        <v>192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50"/>
  <sheetViews>
    <sheetView showGridLines="0" topLeftCell="A18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x14ac:dyDescent="0.2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 x14ac:dyDescent="0.2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 x14ac:dyDescent="0.2">
      <c r="A18" s="150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0" t="s">
        <v>6</v>
      </c>
      <c r="P18" s="151" t="s">
        <v>338</v>
      </c>
      <c r="Q18" s="151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/>
      <c r="Q21" s="75"/>
      <c r="R21" s="4"/>
      <c r="S21" s="4"/>
      <c r="T21" s="4"/>
      <c r="U21" s="4"/>
      <c r="V21" s="4"/>
      <c r="W21" s="4"/>
      <c r="X21" s="4"/>
      <c r="Y21" s="4"/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 x14ac:dyDescent="0.2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 x14ac:dyDescent="0.2">
      <c r="A18" s="151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1" t="s">
        <v>6</v>
      </c>
      <c r="P18" s="164" t="s">
        <v>372</v>
      </c>
      <c r="Q18" s="164"/>
    </row>
    <row r="19" spans="1:18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81</v>
      </c>
      <c r="Q19" s="11" t="s">
        <v>371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/>
      <c r="Q21" s="4"/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/>
      <c r="Q22" s="4"/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/>
      <c r="Q24" s="4"/>
      <c r="R24" s="12"/>
    </row>
    <row r="25" spans="1:18" ht="25.5" x14ac:dyDescent="0.2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/>
      <c r="Q26" s="4"/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/>
      <c r="Q27" s="4"/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  <c r="Q31" s="4"/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  <c r="Q32" s="4"/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/>
      <c r="Q33" s="4"/>
      <c r="R33" s="20"/>
    </row>
    <row r="34" spans="1:18" ht="15.75" x14ac:dyDescent="0.2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/>
      <c r="Q34" s="4"/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/>
      <c r="Q38" s="4"/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 x14ac:dyDescent="0.2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 x14ac:dyDescent="0.2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/>
      <c r="Q41" s="4"/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 x14ac:dyDescent="0.25">
      <c r="A43" s="23" t="s">
        <v>28</v>
      </c>
      <c r="O43" s="24">
        <v>23</v>
      </c>
      <c r="P43" s="6"/>
    </row>
    <row r="44" spans="1:18" ht="25.5" x14ac:dyDescent="0.25">
      <c r="A44" s="30" t="s">
        <v>29</v>
      </c>
      <c r="O44" s="24">
        <v>24</v>
      </c>
      <c r="P44" s="6"/>
    </row>
    <row r="45" spans="1:18" ht="15.75" x14ac:dyDescent="0.25">
      <c r="A45" s="30" t="s">
        <v>30</v>
      </c>
      <c r="O45" s="24">
        <v>25</v>
      </c>
      <c r="P45" s="25"/>
    </row>
    <row r="46" spans="1:18" ht="25.5" x14ac:dyDescent="0.25">
      <c r="A46" s="30" t="s">
        <v>317</v>
      </c>
      <c r="O46" s="24">
        <v>26</v>
      </c>
      <c r="P46" s="6"/>
    </row>
    <row r="47" spans="1:18" x14ac:dyDescent="0.2">
      <c r="A47" s="31"/>
    </row>
    <row r="48" spans="1:18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/>
      <c r="Q24" s="4"/>
    </row>
    <row r="25" spans="1:17" ht="50.1" customHeight="1" x14ac:dyDescent="0.25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5.5" x14ac:dyDescent="0.2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 x14ac:dyDescent="0.2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291</v>
      </c>
      <c r="Q18" s="151" t="s">
        <v>292</v>
      </c>
      <c r="R18" s="151" t="s">
        <v>293</v>
      </c>
      <c r="S18" s="151"/>
      <c r="T18" s="151"/>
    </row>
    <row r="19" spans="1:20" ht="35.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  <c r="R21" s="4"/>
      <c r="S21" s="4"/>
      <c r="T21" s="4"/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  <c r="R22" s="4"/>
      <c r="S22" s="4"/>
      <c r="T22" s="4"/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  <c r="R23" s="4"/>
      <c r="S23" s="4"/>
      <c r="T23" s="4"/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/>
      <c r="Q24" s="4"/>
      <c r="R24" s="4"/>
      <c r="S24" s="4"/>
      <c r="T24" s="4"/>
    </row>
    <row r="25" spans="1:20" ht="45" customHeight="1" x14ac:dyDescent="0.25">
      <c r="A25" s="23" t="s">
        <v>387</v>
      </c>
      <c r="O25" s="24">
        <v>5</v>
      </c>
      <c r="P25" s="6"/>
    </row>
    <row r="26" spans="1:20" ht="15.75" x14ac:dyDescent="0.25">
      <c r="A26" s="31" t="s">
        <v>41</v>
      </c>
      <c r="O26" s="24">
        <v>6</v>
      </c>
      <c r="P26" s="6"/>
    </row>
    <row r="28" spans="1:20" x14ac:dyDescent="0.2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 x14ac:dyDescent="0.2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44</v>
      </c>
      <c r="Q18" s="151" t="s">
        <v>45</v>
      </c>
      <c r="R18" s="151" t="s">
        <v>46</v>
      </c>
      <c r="S18" s="151"/>
      <c r="T18" s="151"/>
      <c r="U18" s="151"/>
    </row>
    <row r="19" spans="1:21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  <c r="S21" s="4"/>
      <c r="T21" s="4"/>
      <c r="U21" s="4"/>
    </row>
    <row r="22" spans="1:21" ht="25.5" x14ac:dyDescent="0.2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  <c r="Q22" s="4"/>
      <c r="R22" s="4"/>
      <c r="S22" s="4"/>
      <c r="T22" s="4"/>
      <c r="U22" s="4"/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  <c r="S23" s="4"/>
      <c r="T23" s="4"/>
      <c r="U23" s="4"/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/>
      <c r="S24" s="4"/>
      <c r="T24" s="4"/>
      <c r="U24" s="4"/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  <c r="S25" s="4"/>
      <c r="T25" s="4"/>
      <c r="U25" s="4"/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  <c r="Q26" s="4"/>
      <c r="R26" s="4"/>
      <c r="S26" s="4"/>
      <c r="T26" s="4"/>
      <c r="U26" s="4"/>
    </row>
    <row r="27" spans="1:21" ht="15.75" x14ac:dyDescent="0.2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  <c r="S27" s="4"/>
      <c r="T27" s="4"/>
      <c r="U27" s="4"/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/>
      <c r="Q28" s="4"/>
      <c r="R28" s="4"/>
      <c r="S28" s="4"/>
      <c r="T28" s="4"/>
      <c r="U28" s="4"/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/>
      <c r="Q29" s="4"/>
      <c r="R29" s="4"/>
      <c r="S29" s="4"/>
      <c r="T29" s="4"/>
      <c r="U29" s="4"/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1</v>
      </c>
    </row>
    <row r="22" spans="1:16" ht="15.75" x14ac:dyDescent="0.2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 x14ac:dyDescent="0.2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 x14ac:dyDescent="0.2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 x14ac:dyDescent="0.2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 x14ac:dyDescent="0.2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 x14ac:dyDescent="0.2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 x14ac:dyDescent="0.2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 x14ac:dyDescent="0.2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 x14ac:dyDescent="0.2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 x14ac:dyDescent="0.2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 x14ac:dyDescent="0.2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 x14ac:dyDescent="0.2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 x14ac:dyDescent="0.2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 x14ac:dyDescent="0.2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 x14ac:dyDescent="0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 x14ac:dyDescent="0.2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 x14ac:dyDescent="0.2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 x14ac:dyDescent="0.2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 x14ac:dyDescent="0.2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 x14ac:dyDescent="0.2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 x14ac:dyDescent="0.2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 x14ac:dyDescent="0.2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 x14ac:dyDescent="0.2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1</v>
      </c>
    </row>
    <row r="47" spans="1:16" ht="15.75" x14ac:dyDescent="0.2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 x14ac:dyDescent="0.2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 x14ac:dyDescent="0.2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 x14ac:dyDescent="0.2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 x14ac:dyDescent="0.2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 x14ac:dyDescent="0.2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 x14ac:dyDescent="0.2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 x14ac:dyDescent="0.2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 x14ac:dyDescent="0.2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 x14ac:dyDescent="0.2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 x14ac:dyDescent="0.2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 x14ac:dyDescent="0.2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 x14ac:dyDescent="0.2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1</v>
      </c>
    </row>
    <row r="60" spans="1:16" ht="15.75" x14ac:dyDescent="0.2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 x14ac:dyDescent="0.2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 x14ac:dyDescent="0.2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166</v>
      </c>
      <c r="R18" s="151"/>
      <c r="S18" s="12"/>
    </row>
    <row r="19" spans="1:19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63</v>
      </c>
      <c r="R19" s="11" t="s">
        <v>241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/>
      <c r="Q21" s="4"/>
      <c r="R21" s="4"/>
      <c r="S21" s="12"/>
    </row>
    <row r="22" spans="1:19" ht="25.5" x14ac:dyDescent="0.2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/>
      <c r="Q22" s="4"/>
      <c r="R22" s="4"/>
      <c r="S22" s="12"/>
    </row>
    <row r="23" spans="1:19" ht="15.75" x14ac:dyDescent="0.2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/>
      <c r="R24" s="4"/>
      <c r="S24" s="12"/>
    </row>
    <row r="25" spans="1:19" ht="15.75" x14ac:dyDescent="0.2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/>
      <c r="Q25" s="4"/>
      <c r="R25" s="4"/>
      <c r="S25" s="12"/>
    </row>
    <row r="26" spans="1:19" ht="15.75" x14ac:dyDescent="0.2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 x14ac:dyDescent="0.2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/>
      <c r="Q27" s="4"/>
      <c r="R27" s="4"/>
      <c r="S27" s="12"/>
    </row>
    <row r="28" spans="1:19" ht="15.75" x14ac:dyDescent="0.2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 x14ac:dyDescent="0.2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 x14ac:dyDescent="0.2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/>
      <c r="Q30" s="13"/>
      <c r="R30" s="13"/>
      <c r="S30" s="12"/>
    </row>
    <row r="31" spans="1:19" ht="15.75" x14ac:dyDescent="0.2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/>
      <c r="Q31" s="13"/>
      <c r="R31" s="13"/>
      <c r="S31" s="12"/>
    </row>
    <row r="32" spans="1:19" ht="15.75" x14ac:dyDescent="0.2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/>
      <c r="Q32" s="13"/>
      <c r="R32" s="13"/>
      <c r="S32" s="12"/>
    </row>
    <row r="33" spans="1:19" ht="15.75" x14ac:dyDescent="0.2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/>
      <c r="Q33" s="13"/>
      <c r="R33" s="13"/>
      <c r="S33" s="12"/>
    </row>
    <row r="34" spans="1:19" ht="25.5" x14ac:dyDescent="0.2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/>
      <c r="Q34" s="13"/>
      <c r="R34" s="13"/>
      <c r="S34" s="12"/>
    </row>
    <row r="35" spans="1:19" ht="15.75" x14ac:dyDescent="0.2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Малушко Людмила Евгеньевна</cp:lastModifiedBy>
  <cp:lastPrinted>2020-03-05T09:46:11Z</cp:lastPrinted>
  <dcterms:created xsi:type="dcterms:W3CDTF">2015-09-16T13:44:33Z</dcterms:created>
  <dcterms:modified xsi:type="dcterms:W3CDTF">2022-04-07T01:52:33Z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